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tistics\Google Drive\CSO PRASC Website Development\Subjects\International Trade\"/>
    </mc:Choice>
  </mc:AlternateContent>
  <bookViews>
    <workbookView xWindow="0" yWindow="0" windowWidth="20490" windowHeight="7020"/>
  </bookViews>
  <sheets>
    <sheet name="compostition of domestic ex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6" i="1" l="1"/>
  <c r="V36" i="1"/>
  <c r="S36" i="1"/>
  <c r="P36" i="1"/>
  <c r="M36" i="1"/>
  <c r="J36" i="1"/>
  <c r="G36" i="1"/>
  <c r="D36" i="1"/>
  <c r="X35" i="1"/>
  <c r="Y35" i="1" s="1"/>
  <c r="U35" i="1"/>
  <c r="V35" i="1" s="1"/>
  <c r="R35" i="1"/>
  <c r="S35" i="1" s="1"/>
  <c r="O35" i="1"/>
  <c r="P35" i="1" s="1"/>
  <c r="L35" i="1"/>
  <c r="M35" i="1" s="1"/>
  <c r="I35" i="1"/>
  <c r="J35" i="1" s="1"/>
  <c r="F35" i="1"/>
  <c r="G35" i="1" s="1"/>
  <c r="C35" i="1"/>
  <c r="D35" i="1" s="1"/>
  <c r="Y34" i="1"/>
  <c r="X34" i="1"/>
  <c r="V34" i="1"/>
  <c r="U34" i="1"/>
  <c r="S34" i="1"/>
  <c r="R34" i="1"/>
  <c r="P34" i="1"/>
  <c r="O34" i="1"/>
  <c r="M34" i="1"/>
  <c r="L34" i="1"/>
  <c r="J34" i="1"/>
  <c r="I34" i="1"/>
  <c r="G34" i="1"/>
  <c r="F34" i="1"/>
  <c r="D34" i="1"/>
  <c r="C34" i="1"/>
  <c r="Y33" i="1"/>
  <c r="V33" i="1"/>
  <c r="S33" i="1"/>
  <c r="P33" i="1"/>
  <c r="M33" i="1"/>
  <c r="J33" i="1"/>
  <c r="G33" i="1"/>
  <c r="D33" i="1"/>
  <c r="Y32" i="1"/>
  <c r="V32" i="1"/>
  <c r="S32" i="1"/>
  <c r="P32" i="1"/>
  <c r="M32" i="1"/>
  <c r="J32" i="1"/>
  <c r="G32" i="1"/>
  <c r="D32" i="1"/>
  <c r="Y31" i="1"/>
  <c r="V31" i="1"/>
  <c r="S31" i="1"/>
  <c r="P31" i="1"/>
  <c r="M31" i="1"/>
  <c r="J31" i="1"/>
  <c r="G31" i="1"/>
  <c r="D31" i="1"/>
  <c r="Y30" i="1"/>
  <c r="V30" i="1"/>
  <c r="S30" i="1"/>
  <c r="P30" i="1"/>
  <c r="M30" i="1"/>
  <c r="J30" i="1"/>
  <c r="G30" i="1"/>
  <c r="D30" i="1"/>
  <c r="Y29" i="1"/>
  <c r="V29" i="1"/>
  <c r="S29" i="1"/>
  <c r="P29" i="1"/>
  <c r="M29" i="1"/>
  <c r="J29" i="1"/>
  <c r="G29" i="1"/>
  <c r="D29" i="1"/>
  <c r="Y28" i="1"/>
  <c r="V28" i="1"/>
  <c r="S28" i="1"/>
  <c r="P28" i="1"/>
  <c r="M28" i="1"/>
  <c r="J28" i="1"/>
  <c r="G28" i="1"/>
  <c r="D28" i="1"/>
  <c r="Y27" i="1"/>
  <c r="V27" i="1"/>
  <c r="S27" i="1"/>
  <c r="P27" i="1"/>
  <c r="M27" i="1"/>
  <c r="J27" i="1"/>
  <c r="G27" i="1"/>
  <c r="D27" i="1"/>
  <c r="Y26" i="1"/>
  <c r="V26" i="1"/>
  <c r="S26" i="1"/>
  <c r="P26" i="1"/>
  <c r="M26" i="1"/>
  <c r="J26" i="1"/>
  <c r="G26" i="1"/>
  <c r="D26" i="1"/>
  <c r="Y25" i="1"/>
  <c r="V25" i="1"/>
  <c r="S25" i="1"/>
  <c r="P25" i="1"/>
  <c r="M25" i="1"/>
  <c r="J25" i="1"/>
  <c r="G25" i="1"/>
  <c r="D25" i="1"/>
  <c r="Y24" i="1"/>
  <c r="V24" i="1"/>
  <c r="S24" i="1"/>
  <c r="P24" i="1"/>
  <c r="M24" i="1"/>
  <c r="J24" i="1"/>
  <c r="G24" i="1"/>
  <c r="D24" i="1"/>
  <c r="Y23" i="1"/>
  <c r="V23" i="1"/>
  <c r="S23" i="1"/>
  <c r="P23" i="1"/>
  <c r="M23" i="1"/>
  <c r="J23" i="1"/>
  <c r="G23" i="1"/>
  <c r="D23" i="1"/>
  <c r="Y22" i="1"/>
  <c r="V22" i="1"/>
  <c r="S22" i="1"/>
  <c r="P22" i="1"/>
  <c r="M22" i="1"/>
  <c r="J22" i="1"/>
  <c r="G22" i="1"/>
  <c r="D22" i="1"/>
  <c r="Y21" i="1"/>
  <c r="V21" i="1"/>
  <c r="S21" i="1"/>
  <c r="P21" i="1"/>
  <c r="M21" i="1"/>
  <c r="J21" i="1"/>
  <c r="G21" i="1"/>
  <c r="D21" i="1"/>
  <c r="Y20" i="1"/>
  <c r="V20" i="1"/>
  <c r="S20" i="1"/>
  <c r="P20" i="1"/>
  <c r="M20" i="1"/>
  <c r="J20" i="1"/>
  <c r="G20" i="1"/>
  <c r="D20" i="1"/>
  <c r="Y19" i="1"/>
  <c r="V19" i="1"/>
  <c r="S19" i="1"/>
  <c r="P19" i="1"/>
  <c r="M19" i="1"/>
  <c r="J19" i="1"/>
  <c r="G19" i="1"/>
  <c r="D19" i="1"/>
  <c r="Y18" i="1"/>
  <c r="V18" i="1"/>
  <c r="S18" i="1"/>
  <c r="P18" i="1"/>
  <c r="M18" i="1"/>
  <c r="J18" i="1"/>
  <c r="G18" i="1"/>
  <c r="D18" i="1"/>
  <c r="Y17" i="1"/>
  <c r="V17" i="1"/>
  <c r="S17" i="1"/>
  <c r="P17" i="1"/>
  <c r="M17" i="1"/>
  <c r="J17" i="1"/>
  <c r="G17" i="1"/>
  <c r="D17" i="1"/>
  <c r="Y16" i="1"/>
  <c r="V16" i="1"/>
  <c r="S16" i="1"/>
  <c r="P16" i="1"/>
  <c r="M16" i="1"/>
  <c r="J16" i="1"/>
  <c r="G16" i="1"/>
  <c r="D16" i="1"/>
  <c r="Y15" i="1"/>
  <c r="V15" i="1"/>
  <c r="S15" i="1"/>
  <c r="P15" i="1"/>
  <c r="M15" i="1"/>
  <c r="J15" i="1"/>
  <c r="G15" i="1"/>
  <c r="D15" i="1"/>
  <c r="Y14" i="1"/>
  <c r="V14" i="1"/>
  <c r="S14" i="1"/>
  <c r="P14" i="1"/>
  <c r="M14" i="1"/>
  <c r="J14" i="1"/>
  <c r="G14" i="1"/>
  <c r="D14" i="1"/>
  <c r="Y13" i="1"/>
  <c r="V13" i="1"/>
  <c r="S13" i="1"/>
  <c r="P13" i="1"/>
  <c r="M13" i="1"/>
  <c r="J13" i="1"/>
  <c r="G13" i="1"/>
  <c r="D13" i="1"/>
  <c r="Y12" i="1"/>
  <c r="V12" i="1"/>
  <c r="S12" i="1"/>
  <c r="P12" i="1"/>
  <c r="M12" i="1"/>
  <c r="J12" i="1"/>
  <c r="G12" i="1"/>
  <c r="D12" i="1"/>
  <c r="Y11" i="1"/>
  <c r="V11" i="1"/>
  <c r="S11" i="1"/>
  <c r="P11" i="1"/>
  <c r="M11" i="1"/>
  <c r="J11" i="1"/>
  <c r="G11" i="1"/>
  <c r="D11" i="1"/>
  <c r="Y10" i="1"/>
  <c r="V10" i="1"/>
  <c r="S10" i="1"/>
  <c r="P10" i="1"/>
  <c r="M10" i="1"/>
  <c r="J10" i="1"/>
  <c r="G10" i="1"/>
  <c r="D10" i="1"/>
  <c r="Y9" i="1"/>
  <c r="V9" i="1"/>
  <c r="S9" i="1"/>
  <c r="P9" i="1"/>
  <c r="M9" i="1"/>
  <c r="J9" i="1"/>
  <c r="G9" i="1"/>
  <c r="D9" i="1"/>
  <c r="Y8" i="1"/>
  <c r="V8" i="1"/>
  <c r="S8" i="1"/>
  <c r="P8" i="1"/>
  <c r="M8" i="1"/>
  <c r="J8" i="1"/>
  <c r="G8" i="1"/>
  <c r="D8" i="1"/>
  <c r="Y7" i="1"/>
  <c r="V7" i="1"/>
  <c r="S7" i="1"/>
  <c r="P7" i="1"/>
  <c r="M7" i="1"/>
  <c r="J7" i="1"/>
  <c r="G7" i="1"/>
  <c r="D7" i="1"/>
  <c r="Y6" i="1"/>
  <c r="V6" i="1"/>
  <c r="S6" i="1"/>
  <c r="P6" i="1"/>
  <c r="M6" i="1"/>
  <c r="J6" i="1"/>
  <c r="G6" i="1"/>
  <c r="D6" i="1"/>
</calcChain>
</file>

<file path=xl/sharedStrings.xml><?xml version="1.0" encoding="utf-8"?>
<sst xmlns="http://schemas.openxmlformats.org/spreadsheetml/2006/main" count="81" uniqueCount="39">
  <si>
    <t>Main Items</t>
  </si>
  <si>
    <t>Quantity (Tonnes)</t>
  </si>
  <si>
    <t>Value (e.c.$'000)</t>
  </si>
  <si>
    <t>% of T.P.P.E.</t>
  </si>
  <si>
    <t>Bananas</t>
  </si>
  <si>
    <t>Plantains</t>
  </si>
  <si>
    <t>Avocadoes</t>
  </si>
  <si>
    <t>Dasheen and Eddoes</t>
  </si>
  <si>
    <t>Oranges</t>
  </si>
  <si>
    <t>Grapefruits</t>
  </si>
  <si>
    <t>Yams</t>
  </si>
  <si>
    <t>Coconuts</t>
  </si>
  <si>
    <t>Tannias</t>
  </si>
  <si>
    <t>Pumpkins</t>
  </si>
  <si>
    <t>Pineapples</t>
  </si>
  <si>
    <t>Ginger</t>
  </si>
  <si>
    <t>Hot, Sweet and Seasoning Peppers</t>
  </si>
  <si>
    <t>Sweet-Potatoes</t>
  </si>
  <si>
    <t>Limes</t>
  </si>
  <si>
    <t>Mangoes</t>
  </si>
  <si>
    <t>Passion Fruit</t>
  </si>
  <si>
    <t>Mandarines and Tangerines</t>
  </si>
  <si>
    <t>Watermelons</t>
  </si>
  <si>
    <t>Christophenes(Choyote)</t>
  </si>
  <si>
    <t>Tomatoes</t>
  </si>
  <si>
    <t>Cucumbers</t>
  </si>
  <si>
    <t>Breadfruit</t>
  </si>
  <si>
    <t>Egg Plants (Aubergines)</t>
  </si>
  <si>
    <t>Saffron and Thyme</t>
  </si>
  <si>
    <t>Cut-Flowers: Anthuriums &amp; Lilies</t>
  </si>
  <si>
    <t>Papaws (papayas)</t>
  </si>
  <si>
    <t>Cinnamon spice</t>
  </si>
  <si>
    <t>Sub - Total</t>
  </si>
  <si>
    <t>…..</t>
  </si>
  <si>
    <t>…</t>
  </si>
  <si>
    <t>Other Products</t>
  </si>
  <si>
    <t>….</t>
  </si>
  <si>
    <t>Total  Primary Products Export (T.P.P.E.)</t>
  </si>
  <si>
    <r>
      <t xml:space="preserve">  Composition of Domestic Exports </t>
    </r>
    <r>
      <rPr>
        <b/>
        <i/>
        <sz val="12"/>
        <rFont val="Times New Roman"/>
        <family val="1"/>
      </rPr>
      <t xml:space="preserve">(Primary Products) </t>
    </r>
    <r>
      <rPr>
        <b/>
        <sz val="12"/>
        <rFont val="Times New Roman"/>
        <family val="1"/>
      </rPr>
      <t>2010  - 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</si>
</sst>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2" applyFont="1"/>
    <xf numFmtId="0" fontId="0" fillId="0" borderId="0" xfId="0" applyFill="1"/>
    <xf numFmtId="0" fontId="2" fillId="0" borderId="0" xfId="0" applyFont="1"/>
    <xf numFmtId="0" fontId="5" fillId="0" borderId="0" xfId="2" applyFont="1"/>
    <xf numFmtId="3" fontId="3" fillId="0" borderId="0" xfId="2" applyNumberFormat="1"/>
    <xf numFmtId="166" fontId="0" fillId="0" borderId="0" xfId="0" applyNumberFormat="1" applyFill="1"/>
    <xf numFmtId="166" fontId="0" fillId="0" borderId="0" xfId="0" applyNumberFormat="1"/>
    <xf numFmtId="0" fontId="6" fillId="0" borderId="0" xfId="2" applyFont="1" applyAlignment="1">
      <alignment horizontal="center" wrapText="1"/>
    </xf>
    <xf numFmtId="0" fontId="8" fillId="0" borderId="1" xfId="2" applyFont="1" applyBorder="1" applyAlignment="1">
      <alignment horizontal="center" wrapText="1"/>
    </xf>
    <xf numFmtId="0" fontId="9" fillId="0" borderId="1" xfId="2" applyFont="1" applyBorder="1" applyAlignment="1">
      <alignment horizontal="center" wrapText="1"/>
    </xf>
    <xf numFmtId="0" fontId="9" fillId="0" borderId="1" xfId="2" applyFont="1" applyFill="1" applyBorder="1" applyAlignment="1">
      <alignment horizontal="center" wrapText="1"/>
    </xf>
    <xf numFmtId="0" fontId="9" fillId="0" borderId="6" xfId="2" applyFont="1" applyBorder="1" applyAlignment="1">
      <alignment horizontal="center" wrapText="1"/>
    </xf>
    <xf numFmtId="0" fontId="9" fillId="0" borderId="1" xfId="2" applyFont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center" wrapText="1"/>
    </xf>
    <xf numFmtId="0" fontId="8" fillId="0" borderId="1" xfId="2" applyFont="1" applyBorder="1"/>
    <xf numFmtId="3" fontId="8" fillId="0" borderId="1" xfId="2" applyNumberFormat="1" applyFont="1" applyBorder="1"/>
    <xf numFmtId="165" fontId="8" fillId="0" borderId="1" xfId="2" applyNumberFormat="1" applyFont="1" applyBorder="1"/>
    <xf numFmtId="3" fontId="8" fillId="0" borderId="1" xfId="2" applyNumberFormat="1" applyFont="1" applyFill="1" applyBorder="1"/>
    <xf numFmtId="3" fontId="8" fillId="0" borderId="7" xfId="2" applyNumberFormat="1" applyFont="1" applyBorder="1"/>
    <xf numFmtId="166" fontId="8" fillId="0" borderId="1" xfId="1" applyNumberFormat="1" applyFont="1" applyBorder="1"/>
    <xf numFmtId="3" fontId="8" fillId="0" borderId="2" xfId="2" applyNumberFormat="1" applyFont="1" applyBorder="1"/>
    <xf numFmtId="0" fontId="8" fillId="0" borderId="1" xfId="2" applyFont="1" applyFill="1" applyBorder="1"/>
    <xf numFmtId="0" fontId="8" fillId="0" borderId="2" xfId="2" applyFont="1" applyBorder="1"/>
    <xf numFmtId="166" fontId="8" fillId="0" borderId="1" xfId="1" applyNumberFormat="1" applyFont="1" applyFill="1" applyBorder="1"/>
    <xf numFmtId="0" fontId="9" fillId="0" borderId="1" xfId="2" applyFont="1" applyBorder="1"/>
    <xf numFmtId="0" fontId="9" fillId="0" borderId="1" xfId="2" applyFont="1" applyBorder="1" applyAlignment="1">
      <alignment horizontal="right"/>
    </xf>
    <xf numFmtId="3" fontId="9" fillId="0" borderId="1" xfId="2" applyNumberFormat="1" applyFont="1" applyBorder="1"/>
    <xf numFmtId="165" fontId="9" fillId="0" borderId="1" xfId="2" applyNumberFormat="1" applyFont="1" applyBorder="1"/>
    <xf numFmtId="0" fontId="9" fillId="0" borderId="1" xfId="2" applyFont="1" applyFill="1" applyBorder="1" applyAlignment="1">
      <alignment horizontal="right"/>
    </xf>
    <xf numFmtId="3" fontId="9" fillId="0" borderId="1" xfId="2" applyNumberFormat="1" applyFont="1" applyFill="1" applyBorder="1"/>
    <xf numFmtId="166" fontId="9" fillId="0" borderId="1" xfId="3" applyNumberFormat="1" applyFont="1" applyBorder="1"/>
    <xf numFmtId="166" fontId="9" fillId="0" borderId="1" xfId="3" applyNumberFormat="1" applyFont="1" applyFill="1" applyBorder="1"/>
  </cellXfs>
  <cellStyles count="4">
    <cellStyle name="Comma" xfId="1" builtinId="3"/>
    <cellStyle name="Comma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abSelected="1" zoomScale="89" workbookViewId="0">
      <selection activeCell="A3" sqref="A3:Y36"/>
    </sheetView>
  </sheetViews>
  <sheetFormatPr defaultRowHeight="15" x14ac:dyDescent="0.25"/>
  <cols>
    <col min="1" max="1" width="17.85546875" customWidth="1"/>
    <col min="2" max="7" width="9.140625" customWidth="1"/>
    <col min="8" max="10" width="9.140625" style="2" customWidth="1"/>
  </cols>
  <sheetData>
    <row r="1" spans="1:25" ht="15" customHeight="1" x14ac:dyDescent="0.25">
      <c r="A1" s="8" t="s">
        <v>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1"/>
      <c r="B2" s="1"/>
      <c r="C2" s="1"/>
      <c r="D2" s="1"/>
      <c r="E2" s="1"/>
      <c r="F2" s="1"/>
      <c r="G2" s="1"/>
    </row>
    <row r="3" spans="1:25" ht="15" customHeight="1" x14ac:dyDescent="0.25">
      <c r="A3" s="10" t="s">
        <v>0</v>
      </c>
      <c r="B3" s="10">
        <v>2010</v>
      </c>
      <c r="C3" s="9"/>
      <c r="D3" s="9"/>
      <c r="E3" s="13">
        <v>2011</v>
      </c>
      <c r="F3" s="13"/>
      <c r="G3" s="13"/>
      <c r="H3" s="14">
        <v>2012</v>
      </c>
      <c r="I3" s="14"/>
      <c r="J3" s="14"/>
      <c r="K3" s="15">
        <v>2013</v>
      </c>
      <c r="L3" s="16"/>
      <c r="M3" s="17"/>
      <c r="N3" s="15">
        <v>2014</v>
      </c>
      <c r="O3" s="16"/>
      <c r="P3" s="17"/>
      <c r="Q3" s="15">
        <v>2015</v>
      </c>
      <c r="R3" s="16"/>
      <c r="S3" s="17"/>
      <c r="T3" s="13">
        <v>2016</v>
      </c>
      <c r="U3" s="13"/>
      <c r="V3" s="13"/>
      <c r="W3" s="13">
        <v>2017</v>
      </c>
      <c r="X3" s="13"/>
      <c r="Y3" s="13"/>
    </row>
    <row r="4" spans="1:25" ht="15" customHeight="1" x14ac:dyDescent="0.25">
      <c r="A4" s="9"/>
      <c r="B4" s="10" t="s">
        <v>1</v>
      </c>
      <c r="C4" s="10" t="s">
        <v>2</v>
      </c>
      <c r="D4" s="10" t="s">
        <v>3</v>
      </c>
      <c r="E4" s="10" t="s">
        <v>1</v>
      </c>
      <c r="F4" s="10" t="s">
        <v>2</v>
      </c>
      <c r="G4" s="10" t="s">
        <v>3</v>
      </c>
      <c r="H4" s="11" t="s">
        <v>1</v>
      </c>
      <c r="I4" s="11" t="s">
        <v>2</v>
      </c>
      <c r="J4" s="11" t="s">
        <v>3</v>
      </c>
      <c r="K4" s="18" t="s">
        <v>1</v>
      </c>
      <c r="L4" s="18" t="s">
        <v>2</v>
      </c>
      <c r="M4" s="18" t="s">
        <v>3</v>
      </c>
      <c r="N4" s="18" t="s">
        <v>1</v>
      </c>
      <c r="O4" s="18" t="s">
        <v>2</v>
      </c>
      <c r="P4" s="18" t="s">
        <v>3</v>
      </c>
      <c r="Q4" s="18" t="s">
        <v>1</v>
      </c>
      <c r="R4" s="18" t="s">
        <v>2</v>
      </c>
      <c r="S4" s="18" t="s">
        <v>3</v>
      </c>
      <c r="T4" s="10" t="s">
        <v>1</v>
      </c>
      <c r="U4" s="10" t="s">
        <v>2</v>
      </c>
      <c r="V4" s="10" t="s">
        <v>3</v>
      </c>
      <c r="W4" s="10" t="s">
        <v>1</v>
      </c>
      <c r="X4" s="10" t="s">
        <v>2</v>
      </c>
      <c r="Y4" s="10" t="s">
        <v>3</v>
      </c>
    </row>
    <row r="5" spans="1:25" x14ac:dyDescent="0.25">
      <c r="A5" s="9"/>
      <c r="B5" s="10"/>
      <c r="C5" s="10"/>
      <c r="D5" s="10"/>
      <c r="E5" s="10"/>
      <c r="F5" s="10"/>
      <c r="G5" s="10"/>
      <c r="H5" s="11"/>
      <c r="I5" s="11"/>
      <c r="J5" s="11"/>
      <c r="K5" s="12"/>
      <c r="L5" s="12"/>
      <c r="M5" s="12"/>
      <c r="N5" s="12"/>
      <c r="O5" s="12"/>
      <c r="P5" s="12"/>
      <c r="Q5" s="12"/>
      <c r="R5" s="12"/>
      <c r="S5" s="12"/>
      <c r="T5" s="10"/>
      <c r="U5" s="10"/>
      <c r="V5" s="10"/>
      <c r="W5" s="10"/>
      <c r="X5" s="10"/>
      <c r="Y5" s="10"/>
    </row>
    <row r="6" spans="1:25" x14ac:dyDescent="0.25">
      <c r="A6" s="19" t="s">
        <v>4</v>
      </c>
      <c r="B6" s="20">
        <v>3523</v>
      </c>
      <c r="C6" s="20">
        <v>9951</v>
      </c>
      <c r="D6" s="21">
        <f>+C6/$C$36*100</f>
        <v>31.219802974210957</v>
      </c>
      <c r="E6" s="20">
        <v>5618</v>
      </c>
      <c r="F6" s="20">
        <v>10822</v>
      </c>
      <c r="G6" s="21">
        <f>+F6/$F$36*100</f>
        <v>33.849426042350885</v>
      </c>
      <c r="H6" s="22">
        <v>3832</v>
      </c>
      <c r="I6" s="22">
        <v>7357</v>
      </c>
      <c r="J6" s="21">
        <f>+I6/$I$36*100</f>
        <v>28.580863214327341</v>
      </c>
      <c r="K6" s="20">
        <v>3320</v>
      </c>
      <c r="L6" s="20">
        <v>7801</v>
      </c>
      <c r="M6" s="21">
        <f>+L6/$L$36*100</f>
        <v>30.847404009648464</v>
      </c>
      <c r="N6" s="23">
        <v>1956</v>
      </c>
      <c r="O6" s="23">
        <v>5659</v>
      </c>
      <c r="P6" s="21">
        <f>+O6/$O$36*100</f>
        <v>23.619516674318628</v>
      </c>
      <c r="Q6" s="20">
        <v>908</v>
      </c>
      <c r="R6" s="20">
        <v>3890</v>
      </c>
      <c r="S6" s="21">
        <f>+R6/$R$36*100</f>
        <v>17.538322813345356</v>
      </c>
      <c r="T6" s="20">
        <v>1033</v>
      </c>
      <c r="U6" s="20">
        <v>4344</v>
      </c>
      <c r="V6" s="21">
        <f>+U6/$U$36*100</f>
        <v>16.279418378054263</v>
      </c>
      <c r="W6" s="19">
        <v>539</v>
      </c>
      <c r="X6" s="24">
        <v>2098</v>
      </c>
      <c r="Y6" s="21">
        <f>+X6/$X$36*100</f>
        <v>13.18253220232485</v>
      </c>
    </row>
    <row r="7" spans="1:25" x14ac:dyDescent="0.25">
      <c r="A7" s="19" t="s">
        <v>5</v>
      </c>
      <c r="B7" s="20">
        <v>1176</v>
      </c>
      <c r="C7" s="20">
        <v>5004</v>
      </c>
      <c r="D7" s="21">
        <f>+C7/$C$36*100</f>
        <v>15.699316056974336</v>
      </c>
      <c r="E7" s="20">
        <v>1600</v>
      </c>
      <c r="F7" s="20">
        <v>4913</v>
      </c>
      <c r="G7" s="21">
        <f t="shared" ref="G7:G36" si="0">+F7/$F$36*100</f>
        <v>15.36705139032248</v>
      </c>
      <c r="H7" s="22">
        <v>1317</v>
      </c>
      <c r="I7" s="22">
        <v>4179</v>
      </c>
      <c r="J7" s="21">
        <f t="shared" ref="J7:J36" si="1">+I7/$I$36*100</f>
        <v>16.234800512800589</v>
      </c>
      <c r="K7" s="20">
        <v>1054</v>
      </c>
      <c r="L7" s="20">
        <v>3769</v>
      </c>
      <c r="M7" s="21">
        <f t="shared" ref="M7:M36" si="2">+L7/$L$36*100</f>
        <v>14.903713076831822</v>
      </c>
      <c r="N7" s="23">
        <v>856</v>
      </c>
      <c r="O7" s="23">
        <v>3050</v>
      </c>
      <c r="P7" s="21">
        <f t="shared" ref="P7:P36" si="3">+O7/$O$36*100</f>
        <v>12.73008055428023</v>
      </c>
      <c r="Q7" s="20">
        <v>723</v>
      </c>
      <c r="R7" s="20">
        <v>2989</v>
      </c>
      <c r="S7" s="21">
        <f t="shared" ref="S7:S36" si="4">+R7/$R$36*100</f>
        <v>13.476104598737601</v>
      </c>
      <c r="T7" s="20">
        <v>745</v>
      </c>
      <c r="U7" s="20">
        <v>3211</v>
      </c>
      <c r="V7" s="21">
        <f t="shared" ref="V7:V36" si="5">+U7/$U$36*100</f>
        <v>12.033428271623444</v>
      </c>
      <c r="W7" s="19">
        <v>509</v>
      </c>
      <c r="X7" s="24">
        <v>2183</v>
      </c>
      <c r="Y7" s="21">
        <f t="shared" ref="Y7:Y36" si="6">+X7/$X$36*100</f>
        <v>13.716619541313227</v>
      </c>
    </row>
    <row r="8" spans="1:25" x14ac:dyDescent="0.25">
      <c r="A8" s="19" t="s">
        <v>6</v>
      </c>
      <c r="B8" s="20">
        <v>298</v>
      </c>
      <c r="C8" s="20">
        <v>1918</v>
      </c>
      <c r="D8" s="21">
        <f t="shared" ref="D8:D36" si="7">+C8/$C$36*100</f>
        <v>6.0174436845077492</v>
      </c>
      <c r="E8" s="20">
        <v>607</v>
      </c>
      <c r="F8" s="20">
        <v>3427</v>
      </c>
      <c r="G8" s="21">
        <f t="shared" si="0"/>
        <v>10.719089174564449</v>
      </c>
      <c r="H8" s="22">
        <v>692</v>
      </c>
      <c r="I8" s="22">
        <v>2234</v>
      </c>
      <c r="J8" s="21">
        <f t="shared" si="1"/>
        <v>8.6787615088768888</v>
      </c>
      <c r="K8" s="20">
        <v>372</v>
      </c>
      <c r="L8" s="20">
        <v>2310</v>
      </c>
      <c r="M8" s="21">
        <f t="shared" si="2"/>
        <v>9.1344062635928669</v>
      </c>
      <c r="N8" s="25">
        <v>413</v>
      </c>
      <c r="O8" s="25">
        <v>2098</v>
      </c>
      <c r="P8" s="21">
        <f t="shared" si="3"/>
        <v>8.7566259025835791</v>
      </c>
      <c r="Q8" s="20">
        <v>490</v>
      </c>
      <c r="R8" s="20">
        <v>2172</v>
      </c>
      <c r="S8" s="21">
        <f t="shared" si="4"/>
        <v>9.7926059513074843</v>
      </c>
      <c r="T8" s="20">
        <v>426</v>
      </c>
      <c r="U8" s="20">
        <v>2012</v>
      </c>
      <c r="V8" s="21">
        <f t="shared" si="5"/>
        <v>7.5400989356918</v>
      </c>
      <c r="W8" s="19">
        <v>202</v>
      </c>
      <c r="X8" s="24">
        <v>977</v>
      </c>
      <c r="Y8" s="21">
        <f t="shared" si="6"/>
        <v>6.138862708136978</v>
      </c>
    </row>
    <row r="9" spans="1:25" x14ac:dyDescent="0.25">
      <c r="A9" s="19" t="s">
        <v>7</v>
      </c>
      <c r="B9" s="19">
        <v>397</v>
      </c>
      <c r="C9" s="20">
        <v>3625</v>
      </c>
      <c r="D9" s="21">
        <f t="shared" si="7"/>
        <v>11.372905816653072</v>
      </c>
      <c r="E9" s="19">
        <v>730</v>
      </c>
      <c r="F9" s="20">
        <v>2849</v>
      </c>
      <c r="G9" s="21">
        <f t="shared" si="0"/>
        <v>8.9112007757029801</v>
      </c>
      <c r="H9" s="26">
        <v>663</v>
      </c>
      <c r="I9" s="22">
        <v>2356</v>
      </c>
      <c r="J9" s="21">
        <f t="shared" si="1"/>
        <v>9.1527135697913842</v>
      </c>
      <c r="K9" s="19">
        <v>630</v>
      </c>
      <c r="L9" s="20">
        <v>2191</v>
      </c>
      <c r="M9" s="21">
        <f t="shared" si="2"/>
        <v>8.6638459409229309</v>
      </c>
      <c r="N9" s="27">
        <v>740</v>
      </c>
      <c r="O9" s="25">
        <v>2710</v>
      </c>
      <c r="P9" s="21">
        <f t="shared" si="3"/>
        <v>11.310989607245711</v>
      </c>
      <c r="Q9" s="19">
        <v>510</v>
      </c>
      <c r="R9" s="20">
        <v>2152</v>
      </c>
      <c r="S9" s="21">
        <f t="shared" si="4"/>
        <v>9.7024346257889977</v>
      </c>
      <c r="T9" s="19">
        <v>599</v>
      </c>
      <c r="U9" s="20">
        <v>2381</v>
      </c>
      <c r="V9" s="21">
        <f t="shared" si="5"/>
        <v>8.922950082446409</v>
      </c>
      <c r="W9" s="19">
        <v>539</v>
      </c>
      <c r="X9" s="24">
        <v>2106</v>
      </c>
      <c r="Y9" s="21">
        <f t="shared" si="6"/>
        <v>13.232799245994345</v>
      </c>
    </row>
    <row r="10" spans="1:25" x14ac:dyDescent="0.25">
      <c r="A10" s="19" t="s">
        <v>8</v>
      </c>
      <c r="B10" s="19">
        <v>313</v>
      </c>
      <c r="C10" s="20">
        <v>1665</v>
      </c>
      <c r="D10" s="21">
        <f t="shared" si="7"/>
        <v>5.2236932923385835</v>
      </c>
      <c r="E10" s="19">
        <v>300</v>
      </c>
      <c r="F10" s="20">
        <v>1205</v>
      </c>
      <c r="G10" s="21">
        <f t="shared" si="0"/>
        <v>3.7690406931281473</v>
      </c>
      <c r="H10" s="26">
        <v>301</v>
      </c>
      <c r="I10" s="22">
        <v>1120</v>
      </c>
      <c r="J10" s="21">
        <f t="shared" si="1"/>
        <v>4.3510353133133908</v>
      </c>
      <c r="K10" s="19">
        <v>266</v>
      </c>
      <c r="L10" s="20">
        <v>921</v>
      </c>
      <c r="M10" s="21">
        <f t="shared" si="2"/>
        <v>3.6418996401597536</v>
      </c>
      <c r="N10" s="27">
        <v>275</v>
      </c>
      <c r="O10" s="25">
        <v>957</v>
      </c>
      <c r="P10" s="21">
        <f t="shared" si="3"/>
        <v>3.9943236362118619</v>
      </c>
      <c r="Q10" s="19">
        <v>216</v>
      </c>
      <c r="R10" s="20">
        <v>863</v>
      </c>
      <c r="S10" s="21">
        <f t="shared" si="4"/>
        <v>3.8908926961226333</v>
      </c>
      <c r="T10" s="19">
        <v>150</v>
      </c>
      <c r="U10" s="20">
        <v>690</v>
      </c>
      <c r="V10" s="21">
        <f t="shared" si="5"/>
        <v>2.5858192175086194</v>
      </c>
      <c r="W10" s="19">
        <v>42</v>
      </c>
      <c r="X10" s="24">
        <v>223</v>
      </c>
      <c r="Y10" s="21">
        <f t="shared" si="6"/>
        <v>1.4011938422871506</v>
      </c>
    </row>
    <row r="11" spans="1:25" x14ac:dyDescent="0.25">
      <c r="A11" s="19" t="s">
        <v>9</v>
      </c>
      <c r="B11" s="19">
        <v>203</v>
      </c>
      <c r="C11" s="20">
        <v>758</v>
      </c>
      <c r="D11" s="21">
        <f t="shared" si="7"/>
        <v>2.3781138231787664</v>
      </c>
      <c r="E11" s="19">
        <v>271</v>
      </c>
      <c r="F11" s="20">
        <v>738</v>
      </c>
      <c r="G11" s="21">
        <f t="shared" si="0"/>
        <v>2.3083419348784835</v>
      </c>
      <c r="H11" s="26">
        <v>275</v>
      </c>
      <c r="I11" s="22">
        <v>838</v>
      </c>
      <c r="J11" s="21">
        <f t="shared" si="1"/>
        <v>3.255506779068412</v>
      </c>
      <c r="K11" s="19">
        <v>196</v>
      </c>
      <c r="L11" s="20">
        <v>644</v>
      </c>
      <c r="M11" s="21">
        <f t="shared" si="2"/>
        <v>2.5465617462137691</v>
      </c>
      <c r="N11" s="27">
        <v>253</v>
      </c>
      <c r="O11" s="25">
        <v>828</v>
      </c>
      <c r="P11" s="21">
        <f t="shared" si="3"/>
        <v>3.4559038357193539</v>
      </c>
      <c r="Q11" s="19">
        <v>256</v>
      </c>
      <c r="R11" s="20">
        <v>917</v>
      </c>
      <c r="S11" s="21">
        <f t="shared" si="4"/>
        <v>4.1343552750225427</v>
      </c>
      <c r="T11" s="19">
        <v>205</v>
      </c>
      <c r="U11" s="20">
        <v>986</v>
      </c>
      <c r="V11" s="21">
        <f t="shared" si="5"/>
        <v>3.6950981861789836</v>
      </c>
      <c r="W11" s="19">
        <v>53</v>
      </c>
      <c r="X11" s="24">
        <v>305</v>
      </c>
      <c r="Y11" s="21">
        <f t="shared" si="6"/>
        <v>1.9164310398994662</v>
      </c>
    </row>
    <row r="12" spans="1:25" x14ac:dyDescent="0.25">
      <c r="A12" s="19" t="s">
        <v>10</v>
      </c>
      <c r="B12" s="19">
        <v>229</v>
      </c>
      <c r="C12" s="20">
        <v>2633</v>
      </c>
      <c r="D12" s="21">
        <f t="shared" si="7"/>
        <v>8.2606513145510441</v>
      </c>
      <c r="E12" s="19">
        <v>302</v>
      </c>
      <c r="F12" s="20">
        <v>2092</v>
      </c>
      <c r="G12" s="21">
        <f t="shared" si="0"/>
        <v>6.5434299834224756</v>
      </c>
      <c r="H12" s="26">
        <v>384</v>
      </c>
      <c r="I12" s="22">
        <v>2665</v>
      </c>
      <c r="J12" s="21">
        <f t="shared" si="1"/>
        <v>10.353133133910882</v>
      </c>
      <c r="K12" s="19">
        <v>360</v>
      </c>
      <c r="L12" s="20">
        <v>2595</v>
      </c>
      <c r="M12" s="21">
        <f t="shared" si="2"/>
        <v>10.261378464945233</v>
      </c>
      <c r="N12" s="27">
        <v>332</v>
      </c>
      <c r="O12" s="25">
        <v>2232</v>
      </c>
      <c r="P12" s="21">
        <f t="shared" si="3"/>
        <v>9.3159146875913024</v>
      </c>
      <c r="Q12" s="19">
        <v>307</v>
      </c>
      <c r="R12" s="20">
        <v>2205</v>
      </c>
      <c r="S12" s="21">
        <f t="shared" si="4"/>
        <v>9.9413886384129846</v>
      </c>
      <c r="T12" s="19">
        <v>360</v>
      </c>
      <c r="U12" s="20">
        <v>2564</v>
      </c>
      <c r="V12" s="21">
        <f t="shared" si="5"/>
        <v>9.6087543096986963</v>
      </c>
      <c r="W12" s="19">
        <v>220</v>
      </c>
      <c r="X12" s="24">
        <v>1643</v>
      </c>
      <c r="Y12" s="21">
        <f t="shared" si="6"/>
        <v>10.32359409362237</v>
      </c>
    </row>
    <row r="13" spans="1:25" x14ac:dyDescent="0.25">
      <c r="A13" s="19" t="s">
        <v>11</v>
      </c>
      <c r="B13" s="19">
        <v>239</v>
      </c>
      <c r="C13" s="19">
        <v>827</v>
      </c>
      <c r="D13" s="21">
        <f t="shared" si="7"/>
        <v>2.5945912028612663</v>
      </c>
      <c r="E13" s="19">
        <v>458</v>
      </c>
      <c r="F13" s="19">
        <v>927</v>
      </c>
      <c r="G13" s="21">
        <f t="shared" si="0"/>
        <v>2.8995026742985828</v>
      </c>
      <c r="H13" s="26">
        <v>568</v>
      </c>
      <c r="I13" s="26">
        <v>1097</v>
      </c>
      <c r="J13" s="21">
        <f t="shared" si="1"/>
        <v>4.2616836952721338</v>
      </c>
      <c r="K13" s="19">
        <v>367</v>
      </c>
      <c r="L13" s="19">
        <v>568</v>
      </c>
      <c r="M13" s="21">
        <f t="shared" si="2"/>
        <v>2.2460358258531379</v>
      </c>
      <c r="N13" s="27">
        <v>537</v>
      </c>
      <c r="O13" s="27">
        <v>1453</v>
      </c>
      <c r="P13" s="21">
        <f t="shared" si="3"/>
        <v>6.0645269001210398</v>
      </c>
      <c r="Q13" s="19">
        <v>571</v>
      </c>
      <c r="R13" s="19">
        <v>1245</v>
      </c>
      <c r="S13" s="21">
        <f t="shared" si="4"/>
        <v>5.6131650135256992</v>
      </c>
      <c r="T13" s="19">
        <v>860</v>
      </c>
      <c r="U13" s="19">
        <v>2567</v>
      </c>
      <c r="V13" s="21">
        <f t="shared" si="5"/>
        <v>9.6199970019487342</v>
      </c>
      <c r="W13" s="19">
        <v>602</v>
      </c>
      <c r="X13" s="24">
        <v>1540</v>
      </c>
      <c r="Y13" s="21">
        <f t="shared" si="6"/>
        <v>9.6764059063776315</v>
      </c>
    </row>
    <row r="14" spans="1:25" x14ac:dyDescent="0.25">
      <c r="A14" s="19" t="s">
        <v>12</v>
      </c>
      <c r="B14" s="19">
        <v>76</v>
      </c>
      <c r="C14" s="20">
        <v>839</v>
      </c>
      <c r="D14" s="21">
        <f t="shared" si="7"/>
        <v>2.6322394428060489</v>
      </c>
      <c r="E14" s="19">
        <v>125</v>
      </c>
      <c r="F14" s="20">
        <v>976</v>
      </c>
      <c r="G14" s="21">
        <f t="shared" si="0"/>
        <v>3.052766569703794</v>
      </c>
      <c r="H14" s="26">
        <v>75</v>
      </c>
      <c r="I14" s="22">
        <v>564</v>
      </c>
      <c r="J14" s="21">
        <f t="shared" si="1"/>
        <v>2.1910570684899575</v>
      </c>
      <c r="K14" s="19">
        <v>92</v>
      </c>
      <c r="L14" s="20">
        <v>785</v>
      </c>
      <c r="M14" s="21">
        <f t="shared" si="2"/>
        <v>3.1041164142512554</v>
      </c>
      <c r="N14" s="27">
        <v>90</v>
      </c>
      <c r="O14" s="25">
        <v>772</v>
      </c>
      <c r="P14" s="21">
        <f t="shared" si="3"/>
        <v>3.2221712091489629</v>
      </c>
      <c r="Q14" s="19">
        <v>90</v>
      </c>
      <c r="R14" s="20">
        <v>776</v>
      </c>
      <c r="S14" s="21">
        <f t="shared" si="4"/>
        <v>3.4986474301172228</v>
      </c>
      <c r="T14" s="19">
        <v>119</v>
      </c>
      <c r="U14" s="20">
        <v>1234</v>
      </c>
      <c r="V14" s="21">
        <f t="shared" si="5"/>
        <v>4.6244940788487483</v>
      </c>
      <c r="W14" s="19">
        <v>97</v>
      </c>
      <c r="X14" s="24">
        <v>939</v>
      </c>
      <c r="Y14" s="21">
        <f t="shared" si="6"/>
        <v>5.9000942507068803</v>
      </c>
    </row>
    <row r="15" spans="1:25" x14ac:dyDescent="0.25">
      <c r="A15" s="19" t="s">
        <v>13</v>
      </c>
      <c r="B15" s="19">
        <v>128</v>
      </c>
      <c r="C15" s="19">
        <v>809</v>
      </c>
      <c r="D15" s="21">
        <f t="shared" si="7"/>
        <v>2.5381188429440922</v>
      </c>
      <c r="E15" s="19">
        <v>160</v>
      </c>
      <c r="F15" s="19">
        <v>622</v>
      </c>
      <c r="G15" s="21">
        <f t="shared" si="0"/>
        <v>1.9455131212661476</v>
      </c>
      <c r="H15" s="26">
        <v>152</v>
      </c>
      <c r="I15" s="26">
        <v>521</v>
      </c>
      <c r="J15" s="21">
        <f t="shared" si="1"/>
        <v>2.0240083912823899</v>
      </c>
      <c r="K15" s="19">
        <v>143</v>
      </c>
      <c r="L15" s="19">
        <v>495</v>
      </c>
      <c r="M15" s="21">
        <f t="shared" si="2"/>
        <v>1.9573727707699</v>
      </c>
      <c r="N15" s="27">
        <v>132</v>
      </c>
      <c r="O15" s="27">
        <v>461</v>
      </c>
      <c r="P15" s="21">
        <f t="shared" si="3"/>
        <v>1.9241203723026838</v>
      </c>
      <c r="Q15" s="19">
        <v>135</v>
      </c>
      <c r="R15" s="19">
        <v>458</v>
      </c>
      <c r="S15" s="21">
        <f t="shared" si="4"/>
        <v>2.0649233543733092</v>
      </c>
      <c r="T15" s="19">
        <v>158</v>
      </c>
      <c r="U15" s="19">
        <v>532</v>
      </c>
      <c r="V15" s="21">
        <f t="shared" si="5"/>
        <v>1.9937040923399789</v>
      </c>
      <c r="W15" s="19">
        <v>100</v>
      </c>
      <c r="X15" s="24">
        <v>450</v>
      </c>
      <c r="Y15" s="21">
        <f t="shared" si="6"/>
        <v>2.827521206409048</v>
      </c>
    </row>
    <row r="16" spans="1:25" x14ac:dyDescent="0.25">
      <c r="A16" s="19" t="s">
        <v>14</v>
      </c>
      <c r="B16" s="19">
        <v>94</v>
      </c>
      <c r="C16" s="19">
        <v>870</v>
      </c>
      <c r="D16" s="21">
        <f t="shared" si="7"/>
        <v>2.7294973959967375</v>
      </c>
      <c r="E16" s="19">
        <v>89</v>
      </c>
      <c r="F16" s="19">
        <v>508</v>
      </c>
      <c r="G16" s="21">
        <f t="shared" si="0"/>
        <v>1.588939976854024</v>
      </c>
      <c r="H16" s="26">
        <v>85</v>
      </c>
      <c r="I16" s="26">
        <v>547</v>
      </c>
      <c r="J16" s="21">
        <f t="shared" si="1"/>
        <v>2.1250145681985937</v>
      </c>
      <c r="K16" s="19">
        <v>78</v>
      </c>
      <c r="L16" s="19">
        <v>533</v>
      </c>
      <c r="M16" s="21">
        <f t="shared" si="2"/>
        <v>2.1076357309502152</v>
      </c>
      <c r="N16" s="27">
        <v>74</v>
      </c>
      <c r="O16" s="27">
        <v>559</v>
      </c>
      <c r="P16" s="21">
        <f t="shared" si="3"/>
        <v>2.333152468800868</v>
      </c>
      <c r="Q16" s="19">
        <v>58</v>
      </c>
      <c r="R16" s="19">
        <v>468</v>
      </c>
      <c r="S16" s="21">
        <f t="shared" si="4"/>
        <v>2.1100090171325516</v>
      </c>
      <c r="T16" s="19">
        <v>58</v>
      </c>
      <c r="U16" s="24">
        <v>456</v>
      </c>
      <c r="V16" s="21">
        <f t="shared" si="5"/>
        <v>1.7088892220056964</v>
      </c>
      <c r="W16" s="19">
        <v>43</v>
      </c>
      <c r="X16" s="24">
        <v>316</v>
      </c>
      <c r="Y16" s="21">
        <f t="shared" si="6"/>
        <v>1.9855482249450205</v>
      </c>
    </row>
    <row r="17" spans="1:25" s="2" customFormat="1" x14ac:dyDescent="0.25">
      <c r="A17" s="26" t="s">
        <v>15</v>
      </c>
      <c r="B17" s="26">
        <v>49</v>
      </c>
      <c r="C17" s="26">
        <v>519</v>
      </c>
      <c r="D17" s="21">
        <f t="shared" si="7"/>
        <v>1.6282863776118466</v>
      </c>
      <c r="E17" s="26">
        <v>74</v>
      </c>
      <c r="F17" s="26">
        <v>476</v>
      </c>
      <c r="G17" s="21">
        <f t="shared" si="0"/>
        <v>1.4888492696506208</v>
      </c>
      <c r="H17" s="26">
        <v>76</v>
      </c>
      <c r="I17" s="26">
        <v>490</v>
      </c>
      <c r="J17" s="21">
        <f t="shared" si="1"/>
        <v>1.9035779495746086</v>
      </c>
      <c r="K17" s="26">
        <v>85</v>
      </c>
      <c r="L17" s="26">
        <v>528</v>
      </c>
      <c r="M17" s="21">
        <f t="shared" si="2"/>
        <v>2.0878642888212267</v>
      </c>
      <c r="N17" s="26">
        <v>100</v>
      </c>
      <c r="O17" s="26">
        <v>649</v>
      </c>
      <c r="P17" s="21">
        <f t="shared" si="3"/>
        <v>2.7087941900747108</v>
      </c>
      <c r="Q17" s="26">
        <v>115</v>
      </c>
      <c r="R17" s="26">
        <v>903</v>
      </c>
      <c r="S17" s="21">
        <f t="shared" si="4"/>
        <v>4.071235347159603</v>
      </c>
      <c r="T17" s="26">
        <v>172</v>
      </c>
      <c r="U17" s="28">
        <v>1966</v>
      </c>
      <c r="V17" s="21">
        <f t="shared" si="5"/>
        <v>7.3677109878578921</v>
      </c>
      <c r="W17" s="26">
        <v>126</v>
      </c>
      <c r="X17" s="28">
        <v>1031</v>
      </c>
      <c r="Y17" s="21">
        <f t="shared" si="6"/>
        <v>6.4781652529060638</v>
      </c>
    </row>
    <row r="18" spans="1:25" x14ac:dyDescent="0.25">
      <c r="A18" s="19" t="s">
        <v>16</v>
      </c>
      <c r="B18" s="19">
        <v>4</v>
      </c>
      <c r="C18" s="19">
        <v>33</v>
      </c>
      <c r="D18" s="21">
        <f t="shared" si="7"/>
        <v>0.10353265984815209</v>
      </c>
      <c r="E18" s="19">
        <v>9</v>
      </c>
      <c r="F18" s="19">
        <v>75</v>
      </c>
      <c r="G18" s="21">
        <f t="shared" si="0"/>
        <v>0.23458759500797599</v>
      </c>
      <c r="H18" s="26">
        <v>3</v>
      </c>
      <c r="I18" s="26">
        <v>24</v>
      </c>
      <c r="J18" s="21">
        <f t="shared" si="1"/>
        <v>9.3236470999572663E-2</v>
      </c>
      <c r="K18" s="19">
        <v>3</v>
      </c>
      <c r="L18" s="19">
        <v>25</v>
      </c>
      <c r="M18" s="21">
        <f t="shared" si="2"/>
        <v>9.8857210644944432E-2</v>
      </c>
      <c r="N18" s="19">
        <v>8</v>
      </c>
      <c r="O18" s="19">
        <v>57</v>
      </c>
      <c r="P18" s="21">
        <f t="shared" si="3"/>
        <v>0.23790642347343377</v>
      </c>
      <c r="Q18" s="19">
        <v>8</v>
      </c>
      <c r="R18" s="19">
        <v>70</v>
      </c>
      <c r="S18" s="21">
        <f t="shared" si="4"/>
        <v>0.31559963931469792</v>
      </c>
      <c r="T18" s="26">
        <v>5</v>
      </c>
      <c r="U18" s="28">
        <v>48</v>
      </c>
      <c r="V18" s="21">
        <f t="shared" si="5"/>
        <v>0.17988307600059961</v>
      </c>
      <c r="W18" s="19">
        <v>4</v>
      </c>
      <c r="X18" s="24">
        <v>33</v>
      </c>
      <c r="Y18" s="21">
        <f t="shared" si="6"/>
        <v>0.20735155513666353</v>
      </c>
    </row>
    <row r="19" spans="1:25" x14ac:dyDescent="0.25">
      <c r="A19" s="19" t="s">
        <v>17</v>
      </c>
      <c r="B19" s="19">
        <v>43</v>
      </c>
      <c r="C19" s="19">
        <v>418</v>
      </c>
      <c r="D19" s="21">
        <f t="shared" si="7"/>
        <v>1.3114136914099266</v>
      </c>
      <c r="E19" s="19">
        <v>62</v>
      </c>
      <c r="F19" s="19">
        <v>391</v>
      </c>
      <c r="G19" s="21">
        <f t="shared" si="0"/>
        <v>1.2229833286415814</v>
      </c>
      <c r="H19" s="26">
        <v>51</v>
      </c>
      <c r="I19" s="26">
        <v>312</v>
      </c>
      <c r="J19" s="21">
        <f t="shared" si="1"/>
        <v>1.2120741229944447</v>
      </c>
      <c r="K19" s="19">
        <v>61</v>
      </c>
      <c r="L19" s="19">
        <v>484</v>
      </c>
      <c r="M19" s="21">
        <f t="shared" si="2"/>
        <v>1.9138755980861244</v>
      </c>
      <c r="N19" s="19">
        <v>76</v>
      </c>
      <c r="O19" s="19">
        <v>604</v>
      </c>
      <c r="P19" s="21">
        <f t="shared" si="3"/>
        <v>2.5209733294377896</v>
      </c>
      <c r="Q19" s="19">
        <v>71</v>
      </c>
      <c r="R19" s="19">
        <v>598</v>
      </c>
      <c r="S19" s="21">
        <f t="shared" si="4"/>
        <v>2.6961226330027053</v>
      </c>
      <c r="T19" s="19">
        <v>90</v>
      </c>
      <c r="U19" s="24">
        <v>923</v>
      </c>
      <c r="V19" s="21">
        <f t="shared" si="5"/>
        <v>3.4590016489281963</v>
      </c>
      <c r="W19" s="19">
        <v>51</v>
      </c>
      <c r="X19" s="24">
        <v>435</v>
      </c>
      <c r="Y19" s="21">
        <f t="shared" si="6"/>
        <v>2.7332704995287465</v>
      </c>
    </row>
    <row r="20" spans="1:25" x14ac:dyDescent="0.25">
      <c r="A20" s="19" t="s">
        <v>18</v>
      </c>
      <c r="B20" s="19">
        <v>40</v>
      </c>
      <c r="C20" s="19">
        <v>240</v>
      </c>
      <c r="D20" s="21">
        <f t="shared" si="7"/>
        <v>0.7529647988956516</v>
      </c>
      <c r="E20" s="19">
        <v>37</v>
      </c>
      <c r="F20" s="19">
        <v>199</v>
      </c>
      <c r="G20" s="21">
        <f t="shared" si="0"/>
        <v>0.62243908542116289</v>
      </c>
      <c r="H20" s="26">
        <v>31</v>
      </c>
      <c r="I20" s="26">
        <v>188</v>
      </c>
      <c r="J20" s="21">
        <f t="shared" si="1"/>
        <v>0.73035235616331928</v>
      </c>
      <c r="K20" s="19">
        <v>27</v>
      </c>
      <c r="L20" s="19">
        <v>162</v>
      </c>
      <c r="M20" s="21">
        <f t="shared" si="2"/>
        <v>0.64059472497923997</v>
      </c>
      <c r="N20" s="19">
        <v>38</v>
      </c>
      <c r="O20" s="19">
        <v>240</v>
      </c>
      <c r="P20" s="21">
        <f t="shared" si="3"/>
        <v>1.0017112567302475</v>
      </c>
      <c r="Q20" s="19">
        <v>34</v>
      </c>
      <c r="R20" s="19">
        <v>358</v>
      </c>
      <c r="S20" s="21">
        <f t="shared" si="4"/>
        <v>1.6140667267808839</v>
      </c>
      <c r="T20" s="19">
        <v>33</v>
      </c>
      <c r="U20" s="24">
        <v>352</v>
      </c>
      <c r="V20" s="21">
        <f t="shared" si="5"/>
        <v>1.3191425573377304</v>
      </c>
      <c r="W20" s="19">
        <v>16</v>
      </c>
      <c r="X20" s="24">
        <v>183</v>
      </c>
      <c r="Y20" s="21">
        <f t="shared" si="6"/>
        <v>1.1498586239396795</v>
      </c>
    </row>
    <row r="21" spans="1:25" x14ac:dyDescent="0.25">
      <c r="A21" s="19" t="s">
        <v>19</v>
      </c>
      <c r="B21" s="19">
        <v>57</v>
      </c>
      <c r="C21" s="19">
        <v>210</v>
      </c>
      <c r="D21" s="21">
        <f t="shared" si="7"/>
        <v>0.65884419903369518</v>
      </c>
      <c r="E21" s="19">
        <v>53</v>
      </c>
      <c r="F21" s="19">
        <v>190</v>
      </c>
      <c r="G21" s="21">
        <f t="shared" si="0"/>
        <v>0.59428857402020574</v>
      </c>
      <c r="H21" s="26">
        <v>47</v>
      </c>
      <c r="I21" s="26">
        <v>171</v>
      </c>
      <c r="J21" s="21">
        <f t="shared" si="1"/>
        <v>0.66430985587195523</v>
      </c>
      <c r="K21" s="19">
        <v>53</v>
      </c>
      <c r="L21" s="19">
        <v>229</v>
      </c>
      <c r="M21" s="21">
        <f t="shared" si="2"/>
        <v>0.90553204950769106</v>
      </c>
      <c r="N21" s="19">
        <v>39</v>
      </c>
      <c r="O21" s="19">
        <v>171</v>
      </c>
      <c r="P21" s="21">
        <f t="shared" si="3"/>
        <v>0.71371927042030137</v>
      </c>
      <c r="Q21" s="19">
        <v>68</v>
      </c>
      <c r="R21" s="19">
        <v>295</v>
      </c>
      <c r="S21" s="21">
        <f t="shared" si="4"/>
        <v>1.3300270513976555</v>
      </c>
      <c r="T21" s="19">
        <v>31</v>
      </c>
      <c r="U21" s="24">
        <v>135</v>
      </c>
      <c r="V21" s="21">
        <f t="shared" si="5"/>
        <v>0.50592115125168646</v>
      </c>
      <c r="W21" s="19">
        <v>19</v>
      </c>
      <c r="X21" s="24">
        <v>84</v>
      </c>
      <c r="Y21" s="21">
        <f t="shared" si="6"/>
        <v>0.52780395852968898</v>
      </c>
    </row>
    <row r="22" spans="1:25" x14ac:dyDescent="0.25">
      <c r="A22" s="19" t="s">
        <v>20</v>
      </c>
      <c r="B22" s="19">
        <v>55</v>
      </c>
      <c r="C22" s="19">
        <v>396</v>
      </c>
      <c r="D22" s="21">
        <f t="shared" si="7"/>
        <v>1.2423919181778253</v>
      </c>
      <c r="E22" s="19">
        <v>53</v>
      </c>
      <c r="F22" s="19">
        <v>278</v>
      </c>
      <c r="G22" s="21">
        <f t="shared" si="0"/>
        <v>0.86953801882956439</v>
      </c>
      <c r="H22" s="26">
        <v>48</v>
      </c>
      <c r="I22" s="26">
        <v>241</v>
      </c>
      <c r="J22" s="21">
        <f t="shared" si="1"/>
        <v>0.93624956295404216</v>
      </c>
      <c r="K22" s="19">
        <v>62</v>
      </c>
      <c r="L22" s="19">
        <v>385</v>
      </c>
      <c r="M22" s="21">
        <f t="shared" si="2"/>
        <v>1.5224010439321443</v>
      </c>
      <c r="N22" s="19">
        <v>75</v>
      </c>
      <c r="O22" s="19">
        <v>441</v>
      </c>
      <c r="P22" s="21">
        <f t="shared" si="3"/>
        <v>1.84064443424183</v>
      </c>
      <c r="Q22" s="19">
        <v>64</v>
      </c>
      <c r="R22" s="19">
        <v>397</v>
      </c>
      <c r="S22" s="21">
        <f t="shared" si="4"/>
        <v>1.7899008115419297</v>
      </c>
      <c r="T22" s="19">
        <v>97</v>
      </c>
      <c r="U22" s="24">
        <v>658</v>
      </c>
      <c r="V22" s="21">
        <f t="shared" si="5"/>
        <v>2.465897166841553</v>
      </c>
      <c r="W22" s="19">
        <v>68</v>
      </c>
      <c r="X22" s="24">
        <v>468</v>
      </c>
      <c r="Y22" s="21">
        <f t="shared" si="6"/>
        <v>2.9406220546654103</v>
      </c>
    </row>
    <row r="23" spans="1:25" x14ac:dyDescent="0.25">
      <c r="A23" s="19" t="s">
        <v>21</v>
      </c>
      <c r="B23" s="19">
        <v>7</v>
      </c>
      <c r="C23" s="19">
        <v>27</v>
      </c>
      <c r="D23" s="21">
        <f t="shared" si="7"/>
        <v>8.470853987576081E-2</v>
      </c>
      <c r="E23" s="19">
        <v>5</v>
      </c>
      <c r="F23" s="19">
        <v>15</v>
      </c>
      <c r="G23" s="21">
        <f t="shared" si="0"/>
        <v>4.6917519001595201E-2</v>
      </c>
      <c r="H23" s="26">
        <v>13</v>
      </c>
      <c r="I23" s="26">
        <v>40</v>
      </c>
      <c r="J23" s="21">
        <f t="shared" si="1"/>
        <v>0.1553941183326211</v>
      </c>
      <c r="K23" s="19">
        <v>9</v>
      </c>
      <c r="L23" s="19">
        <v>22</v>
      </c>
      <c r="M23" s="21">
        <f t="shared" si="2"/>
        <v>8.6994345367551115E-2</v>
      </c>
      <c r="N23" s="19">
        <v>5</v>
      </c>
      <c r="O23" s="19">
        <v>19</v>
      </c>
      <c r="P23" s="21">
        <f t="shared" si="3"/>
        <v>7.9302141157811257E-2</v>
      </c>
      <c r="Q23" s="19">
        <v>20</v>
      </c>
      <c r="R23" s="19">
        <v>61</v>
      </c>
      <c r="S23" s="21">
        <f t="shared" si="4"/>
        <v>0.27502254283137961</v>
      </c>
      <c r="T23" s="19">
        <v>3</v>
      </c>
      <c r="U23" s="24">
        <v>11</v>
      </c>
      <c r="V23" s="21">
        <f t="shared" si="5"/>
        <v>4.1223204916804077E-2</v>
      </c>
      <c r="W23" s="19">
        <v>2</v>
      </c>
      <c r="X23" s="24">
        <v>9</v>
      </c>
      <c r="Y23" s="21">
        <f t="shared" si="6"/>
        <v>5.6550424128180961E-2</v>
      </c>
    </row>
    <row r="24" spans="1:25" x14ac:dyDescent="0.25">
      <c r="A24" s="19" t="s">
        <v>22</v>
      </c>
      <c r="B24" s="19">
        <v>35</v>
      </c>
      <c r="C24" s="19">
        <v>221</v>
      </c>
      <c r="D24" s="21">
        <f t="shared" si="7"/>
        <v>0.69335508564974591</v>
      </c>
      <c r="E24" s="19">
        <v>21</v>
      </c>
      <c r="F24" s="19">
        <v>125</v>
      </c>
      <c r="G24" s="21">
        <f t="shared" si="0"/>
        <v>0.39097932501329324</v>
      </c>
      <c r="H24" s="26">
        <v>19</v>
      </c>
      <c r="I24" s="26">
        <v>117</v>
      </c>
      <c r="J24" s="21">
        <f t="shared" si="1"/>
        <v>0.45452779612291677</v>
      </c>
      <c r="K24" s="19">
        <v>20</v>
      </c>
      <c r="L24" s="19">
        <v>131</v>
      </c>
      <c r="M24" s="21">
        <f t="shared" si="2"/>
        <v>0.51801178377950896</v>
      </c>
      <c r="N24" s="19">
        <v>20</v>
      </c>
      <c r="O24" s="19">
        <v>132</v>
      </c>
      <c r="P24" s="21">
        <f t="shared" si="3"/>
        <v>0.55094119120163609</v>
      </c>
      <c r="Q24" s="19">
        <v>15</v>
      </c>
      <c r="R24" s="19">
        <v>95</v>
      </c>
      <c r="S24" s="21">
        <f t="shared" si="4"/>
        <v>0.4283137962128043</v>
      </c>
      <c r="T24" s="19">
        <v>13</v>
      </c>
      <c r="U24" s="24">
        <v>80</v>
      </c>
      <c r="V24" s="21">
        <f t="shared" si="5"/>
        <v>0.29980512666766601</v>
      </c>
      <c r="W24" s="19">
        <v>5</v>
      </c>
      <c r="X24" s="24">
        <v>30</v>
      </c>
      <c r="Y24" s="21">
        <f t="shared" si="6"/>
        <v>0.1885014137606032</v>
      </c>
    </row>
    <row r="25" spans="1:25" x14ac:dyDescent="0.25">
      <c r="A25" s="19" t="s">
        <v>23</v>
      </c>
      <c r="B25" s="19">
        <v>28</v>
      </c>
      <c r="C25" s="19">
        <v>225</v>
      </c>
      <c r="D25" s="21">
        <f t="shared" si="7"/>
        <v>0.70590449896467344</v>
      </c>
      <c r="E25" s="19">
        <v>47</v>
      </c>
      <c r="F25" s="19">
        <v>185</v>
      </c>
      <c r="G25" s="21">
        <f t="shared" si="0"/>
        <v>0.5786494010196741</v>
      </c>
      <c r="H25" s="26">
        <v>42</v>
      </c>
      <c r="I25" s="26">
        <v>180</v>
      </c>
      <c r="J25" s="21">
        <f t="shared" si="1"/>
        <v>0.69927353249679503</v>
      </c>
      <c r="K25" s="19">
        <v>41</v>
      </c>
      <c r="L25" s="19">
        <v>168</v>
      </c>
      <c r="M25" s="21">
        <f t="shared" si="2"/>
        <v>0.66432045553402663</v>
      </c>
      <c r="N25" s="19">
        <v>36</v>
      </c>
      <c r="O25" s="19">
        <v>148</v>
      </c>
      <c r="P25" s="21">
        <f t="shared" si="3"/>
        <v>0.61772194165031935</v>
      </c>
      <c r="Q25" s="19">
        <v>32</v>
      </c>
      <c r="R25" s="19">
        <v>132</v>
      </c>
      <c r="S25" s="21">
        <f t="shared" si="4"/>
        <v>0.59513074842200175</v>
      </c>
      <c r="T25" s="19">
        <v>32</v>
      </c>
      <c r="U25" s="24">
        <v>164</v>
      </c>
      <c r="V25" s="21">
        <f t="shared" si="5"/>
        <v>0.61460050966871538</v>
      </c>
      <c r="W25" s="19">
        <v>19</v>
      </c>
      <c r="X25" s="24">
        <v>126</v>
      </c>
      <c r="Y25" s="21">
        <f t="shared" si="6"/>
        <v>0.79170593779453358</v>
      </c>
    </row>
    <row r="26" spans="1:25" x14ac:dyDescent="0.25">
      <c r="A26" s="19" t="s">
        <v>24</v>
      </c>
      <c r="B26" s="19">
        <v>2</v>
      </c>
      <c r="C26" s="19">
        <v>31</v>
      </c>
      <c r="D26" s="21">
        <f t="shared" si="7"/>
        <v>9.7257953190688334E-2</v>
      </c>
      <c r="E26" s="19">
        <v>2</v>
      </c>
      <c r="F26" s="19">
        <v>31</v>
      </c>
      <c r="G26" s="21">
        <f t="shared" si="0"/>
        <v>9.6962872603296738E-2</v>
      </c>
      <c r="H26" s="26">
        <v>2</v>
      </c>
      <c r="I26" s="26">
        <v>20</v>
      </c>
      <c r="J26" s="21">
        <f t="shared" si="1"/>
        <v>7.7697059166310548E-2</v>
      </c>
      <c r="K26" s="19">
        <v>2</v>
      </c>
      <c r="L26" s="19">
        <v>28</v>
      </c>
      <c r="M26" s="21">
        <f t="shared" si="2"/>
        <v>0.11072007592233778</v>
      </c>
      <c r="N26" s="19">
        <v>3</v>
      </c>
      <c r="O26" s="19">
        <v>38</v>
      </c>
      <c r="P26" s="21">
        <f t="shared" si="3"/>
        <v>0.15860428231562251</v>
      </c>
      <c r="Q26" s="19">
        <v>2</v>
      </c>
      <c r="R26" s="19">
        <v>25</v>
      </c>
      <c r="S26" s="21">
        <f t="shared" si="4"/>
        <v>0.1127141568981064</v>
      </c>
      <c r="T26" s="19">
        <v>2</v>
      </c>
      <c r="U26" s="24">
        <v>28</v>
      </c>
      <c r="V26" s="21">
        <f t="shared" si="5"/>
        <v>0.1049317943336831</v>
      </c>
      <c r="W26" s="19">
        <v>0</v>
      </c>
      <c r="X26" s="24">
        <v>5</v>
      </c>
      <c r="Y26" s="21">
        <f t="shared" si="6"/>
        <v>3.1416902293433864E-2</v>
      </c>
    </row>
    <row r="27" spans="1:25" x14ac:dyDescent="0.25">
      <c r="A27" s="19" t="s">
        <v>25</v>
      </c>
      <c r="B27" s="19">
        <v>12</v>
      </c>
      <c r="C27" s="19">
        <v>110</v>
      </c>
      <c r="D27" s="21">
        <f t="shared" si="7"/>
        <v>0.34510886616050701</v>
      </c>
      <c r="E27" s="19">
        <v>19</v>
      </c>
      <c r="F27" s="19">
        <v>96</v>
      </c>
      <c r="G27" s="21">
        <f t="shared" si="0"/>
        <v>0.30027212161020927</v>
      </c>
      <c r="H27" s="26">
        <v>15</v>
      </c>
      <c r="I27" s="26">
        <v>82</v>
      </c>
      <c r="J27" s="21">
        <f t="shared" si="1"/>
        <v>0.31855794258187325</v>
      </c>
      <c r="K27" s="19">
        <v>10</v>
      </c>
      <c r="L27" s="19">
        <v>57</v>
      </c>
      <c r="M27" s="21">
        <f t="shared" si="2"/>
        <v>0.22539444027047331</v>
      </c>
      <c r="N27" s="19">
        <v>36</v>
      </c>
      <c r="O27" s="19">
        <v>217</v>
      </c>
      <c r="P27" s="21">
        <f t="shared" si="3"/>
        <v>0.9057139279602654</v>
      </c>
      <c r="Q27" s="19">
        <v>50</v>
      </c>
      <c r="R27" s="19">
        <v>319</v>
      </c>
      <c r="S27" s="21">
        <f t="shared" si="4"/>
        <v>1.4382326420198377</v>
      </c>
      <c r="T27" s="19">
        <v>60</v>
      </c>
      <c r="U27" s="24">
        <v>403</v>
      </c>
      <c r="V27" s="21">
        <f t="shared" si="5"/>
        <v>1.5102683255883675</v>
      </c>
      <c r="W27" s="19">
        <v>36</v>
      </c>
      <c r="X27" s="24">
        <v>252</v>
      </c>
      <c r="Y27" s="21">
        <f t="shared" si="6"/>
        <v>1.5834118755890672</v>
      </c>
    </row>
    <row r="28" spans="1:25" x14ac:dyDescent="0.25">
      <c r="A28" s="19" t="s">
        <v>26</v>
      </c>
      <c r="B28" s="19">
        <v>7</v>
      </c>
      <c r="C28" s="19">
        <v>27</v>
      </c>
      <c r="D28" s="21">
        <f t="shared" si="7"/>
        <v>8.470853987576081E-2</v>
      </c>
      <c r="E28" s="19">
        <v>9</v>
      </c>
      <c r="F28" s="19">
        <v>34</v>
      </c>
      <c r="G28" s="21">
        <f t="shared" si="0"/>
        <v>0.10634637640361579</v>
      </c>
      <c r="H28" s="26">
        <v>3</v>
      </c>
      <c r="I28" s="26">
        <v>10</v>
      </c>
      <c r="J28" s="21">
        <f t="shared" si="1"/>
        <v>3.8848529583155274E-2</v>
      </c>
      <c r="K28" s="19">
        <v>3</v>
      </c>
      <c r="L28" s="19">
        <v>10</v>
      </c>
      <c r="M28" s="21">
        <f t="shared" si="2"/>
        <v>3.9542884257977778E-2</v>
      </c>
      <c r="N28" s="19">
        <v>12</v>
      </c>
      <c r="O28" s="19">
        <v>46</v>
      </c>
      <c r="P28" s="21">
        <f t="shared" si="3"/>
        <v>0.19199465753996409</v>
      </c>
      <c r="Q28" s="19">
        <v>10</v>
      </c>
      <c r="R28" s="19">
        <v>43</v>
      </c>
      <c r="S28" s="21">
        <f t="shared" si="4"/>
        <v>0.19386834986474299</v>
      </c>
      <c r="T28" s="19">
        <v>12</v>
      </c>
      <c r="U28" s="24">
        <v>49</v>
      </c>
      <c r="V28" s="21">
        <f t="shared" si="5"/>
        <v>0.18363064008394542</v>
      </c>
      <c r="W28" s="19">
        <v>5</v>
      </c>
      <c r="X28" s="24">
        <v>24</v>
      </c>
      <c r="Y28" s="21">
        <f t="shared" si="6"/>
        <v>0.15080113100848258</v>
      </c>
    </row>
    <row r="29" spans="1:25" x14ac:dyDescent="0.25">
      <c r="A29" s="19" t="s">
        <v>27</v>
      </c>
      <c r="B29" s="19">
        <v>9</v>
      </c>
      <c r="C29" s="19">
        <v>62</v>
      </c>
      <c r="D29" s="21">
        <f t="shared" si="7"/>
        <v>0.19451590638137667</v>
      </c>
      <c r="E29" s="19">
        <v>19</v>
      </c>
      <c r="F29" s="19">
        <v>97</v>
      </c>
      <c r="G29" s="21">
        <f t="shared" si="0"/>
        <v>0.30339995621031562</v>
      </c>
      <c r="H29" s="26">
        <v>19</v>
      </c>
      <c r="I29" s="26">
        <v>109</v>
      </c>
      <c r="J29" s="21">
        <f t="shared" si="1"/>
        <v>0.42344897245639257</v>
      </c>
      <c r="K29" s="19">
        <v>6</v>
      </c>
      <c r="L29" s="19">
        <v>30</v>
      </c>
      <c r="M29" s="21">
        <f t="shared" si="2"/>
        <v>0.11862865277393334</v>
      </c>
      <c r="N29" s="19">
        <v>6</v>
      </c>
      <c r="O29" s="19">
        <v>35</v>
      </c>
      <c r="P29" s="21">
        <f t="shared" si="3"/>
        <v>0.14608289160649443</v>
      </c>
      <c r="Q29" s="19">
        <v>13</v>
      </c>
      <c r="R29" s="19">
        <v>48</v>
      </c>
      <c r="S29" s="21">
        <f t="shared" si="4"/>
        <v>0.21641118124436429</v>
      </c>
      <c r="T29" s="19">
        <v>14</v>
      </c>
      <c r="U29" s="24">
        <v>51</v>
      </c>
      <c r="V29" s="21">
        <f t="shared" si="5"/>
        <v>0.1911257682506371</v>
      </c>
      <c r="W29" s="19">
        <v>14</v>
      </c>
      <c r="X29" s="24">
        <v>90</v>
      </c>
      <c r="Y29" s="21">
        <f t="shared" si="6"/>
        <v>0.56550424128180965</v>
      </c>
    </row>
    <row r="30" spans="1:25" x14ac:dyDescent="0.25">
      <c r="A30" s="19" t="s">
        <v>28</v>
      </c>
      <c r="B30" s="19">
        <v>6</v>
      </c>
      <c r="C30" s="19">
        <v>35</v>
      </c>
      <c r="D30" s="21">
        <f t="shared" si="7"/>
        <v>0.10980736650561586</v>
      </c>
      <c r="E30" s="19">
        <v>10</v>
      </c>
      <c r="F30" s="19">
        <v>33</v>
      </c>
      <c r="G30" s="21">
        <f t="shared" si="0"/>
        <v>0.10321854180350944</v>
      </c>
      <c r="H30" s="26">
        <v>10</v>
      </c>
      <c r="I30" s="26">
        <v>34</v>
      </c>
      <c r="J30" s="21">
        <f t="shared" si="1"/>
        <v>0.13208500058272793</v>
      </c>
      <c r="K30" s="19">
        <v>14</v>
      </c>
      <c r="L30" s="19">
        <v>48</v>
      </c>
      <c r="M30" s="21">
        <f t="shared" si="2"/>
        <v>0.18980584443829332</v>
      </c>
      <c r="N30" s="19">
        <v>14</v>
      </c>
      <c r="O30" s="19">
        <v>48</v>
      </c>
      <c r="P30" s="21">
        <f t="shared" si="3"/>
        <v>0.20034225134604949</v>
      </c>
      <c r="Q30" s="19">
        <v>22</v>
      </c>
      <c r="R30" s="19">
        <v>72</v>
      </c>
      <c r="S30" s="21">
        <f t="shared" si="4"/>
        <v>0.32461677186654642</v>
      </c>
      <c r="T30" s="19">
        <v>30</v>
      </c>
      <c r="U30" s="24">
        <v>98</v>
      </c>
      <c r="V30" s="21">
        <f t="shared" si="5"/>
        <v>0.36726128016789084</v>
      </c>
      <c r="W30" s="19">
        <v>13</v>
      </c>
      <c r="X30" s="24">
        <v>42</v>
      </c>
      <c r="Y30" s="21">
        <f t="shared" si="6"/>
        <v>0.26390197926484449</v>
      </c>
    </row>
    <row r="31" spans="1:25" x14ac:dyDescent="0.25">
      <c r="A31" s="19" t="s">
        <v>29</v>
      </c>
      <c r="B31" s="19">
        <v>1</v>
      </c>
      <c r="C31" s="19">
        <v>7</v>
      </c>
      <c r="D31" s="21">
        <f t="shared" si="7"/>
        <v>2.1961473301123174E-2</v>
      </c>
      <c r="E31" s="19">
        <v>0</v>
      </c>
      <c r="F31" s="19">
        <v>0</v>
      </c>
      <c r="G31" s="21">
        <f t="shared" si="0"/>
        <v>0</v>
      </c>
      <c r="H31" s="26">
        <v>0</v>
      </c>
      <c r="I31" s="26">
        <v>0</v>
      </c>
      <c r="J31" s="21">
        <f t="shared" si="1"/>
        <v>0</v>
      </c>
      <c r="K31" s="19">
        <v>0</v>
      </c>
      <c r="L31" s="19">
        <v>0</v>
      </c>
      <c r="M31" s="21">
        <f t="shared" si="2"/>
        <v>0</v>
      </c>
      <c r="N31" s="19">
        <v>0</v>
      </c>
      <c r="O31" s="19">
        <v>0</v>
      </c>
      <c r="P31" s="21">
        <f t="shared" si="3"/>
        <v>0</v>
      </c>
      <c r="Q31" s="19">
        <v>0</v>
      </c>
      <c r="R31" s="19">
        <v>0</v>
      </c>
      <c r="S31" s="21">
        <f t="shared" si="4"/>
        <v>0</v>
      </c>
      <c r="T31" s="19"/>
      <c r="U31" s="24"/>
      <c r="V31" s="21">
        <f t="shared" si="5"/>
        <v>0</v>
      </c>
      <c r="W31" s="19"/>
      <c r="X31" s="24"/>
      <c r="Y31" s="21">
        <f t="shared" si="6"/>
        <v>0</v>
      </c>
    </row>
    <row r="32" spans="1:25" x14ac:dyDescent="0.25">
      <c r="A32" s="19" t="s">
        <v>30</v>
      </c>
      <c r="B32" s="19">
        <v>10</v>
      </c>
      <c r="C32" s="19">
        <v>33</v>
      </c>
      <c r="D32" s="21">
        <f t="shared" si="7"/>
        <v>0.10353265984815209</v>
      </c>
      <c r="E32" s="19">
        <v>5</v>
      </c>
      <c r="F32" s="19">
        <v>17</v>
      </c>
      <c r="G32" s="21">
        <f t="shared" si="0"/>
        <v>5.3173188201807893E-2</v>
      </c>
      <c r="H32" s="26">
        <v>10</v>
      </c>
      <c r="I32" s="26">
        <v>32</v>
      </c>
      <c r="J32" s="21">
        <f t="shared" si="1"/>
        <v>0.12431529466609689</v>
      </c>
      <c r="K32" s="19">
        <v>5</v>
      </c>
      <c r="L32" s="19">
        <v>15</v>
      </c>
      <c r="M32" s="21">
        <f t="shared" si="2"/>
        <v>5.9314326386966668E-2</v>
      </c>
      <c r="N32" s="19">
        <v>9</v>
      </c>
      <c r="O32" s="19">
        <v>25</v>
      </c>
      <c r="P32" s="21">
        <f t="shared" si="3"/>
        <v>0.10434492257606746</v>
      </c>
      <c r="Q32" s="19">
        <v>18</v>
      </c>
      <c r="R32" s="19">
        <v>62</v>
      </c>
      <c r="S32" s="21">
        <f t="shared" si="4"/>
        <v>0.27953110910730389</v>
      </c>
      <c r="T32" s="19">
        <v>18</v>
      </c>
      <c r="U32" s="24">
        <v>61</v>
      </c>
      <c r="V32" s="21">
        <f t="shared" si="5"/>
        <v>0.22860140908409535</v>
      </c>
      <c r="W32" s="19">
        <v>5</v>
      </c>
      <c r="X32" s="24">
        <v>19</v>
      </c>
      <c r="Y32" s="21">
        <f t="shared" si="6"/>
        <v>0.11938422871504871</v>
      </c>
    </row>
    <row r="33" spans="1:25" x14ac:dyDescent="0.25">
      <c r="A33" s="19" t="s">
        <v>31</v>
      </c>
      <c r="B33" s="19">
        <v>8</v>
      </c>
      <c r="C33" s="20">
        <v>121</v>
      </c>
      <c r="D33" s="21">
        <f t="shared" si="7"/>
        <v>0.37961975277655768</v>
      </c>
      <c r="E33" s="19">
        <v>10</v>
      </c>
      <c r="F33" s="20">
        <v>126</v>
      </c>
      <c r="G33" s="21">
        <f t="shared" si="0"/>
        <v>0.39410715961339965</v>
      </c>
      <c r="H33" s="26">
        <v>6</v>
      </c>
      <c r="I33" s="22">
        <v>72</v>
      </c>
      <c r="J33" s="21">
        <f t="shared" si="1"/>
        <v>0.27970941299871799</v>
      </c>
      <c r="K33" s="19">
        <v>1</v>
      </c>
      <c r="L33" s="20">
        <v>19</v>
      </c>
      <c r="M33" s="21">
        <f t="shared" si="2"/>
        <v>7.5131480090157785E-2</v>
      </c>
      <c r="N33" s="19">
        <v>8</v>
      </c>
      <c r="O33" s="20">
        <v>98</v>
      </c>
      <c r="P33" s="21">
        <f t="shared" si="3"/>
        <v>0.40903209649818439</v>
      </c>
      <c r="Q33" s="19">
        <v>7</v>
      </c>
      <c r="R33" s="20">
        <v>179</v>
      </c>
      <c r="S33" s="21">
        <f t="shared" si="4"/>
        <v>0.80703336339044196</v>
      </c>
      <c r="T33" s="19">
        <v>9</v>
      </c>
      <c r="U33" s="24">
        <v>204</v>
      </c>
      <c r="V33" s="21">
        <f t="shared" si="5"/>
        <v>0.76450307300254838</v>
      </c>
      <c r="W33" s="19">
        <v>5</v>
      </c>
      <c r="X33" s="24">
        <v>83</v>
      </c>
      <c r="Y33" s="21">
        <f t="shared" si="6"/>
        <v>0.52152057807100227</v>
      </c>
    </row>
    <row r="34" spans="1:25" s="3" customFormat="1" x14ac:dyDescent="0.25">
      <c r="A34" s="29" t="s">
        <v>32</v>
      </c>
      <c r="B34" s="30" t="s">
        <v>33</v>
      </c>
      <c r="C34" s="31">
        <f>SUM(C6:C33)</f>
        <v>31614</v>
      </c>
      <c r="D34" s="32">
        <f t="shared" si="7"/>
        <v>99.184288134529709</v>
      </c>
      <c r="E34" s="30" t="s">
        <v>33</v>
      </c>
      <c r="F34" s="31">
        <f>SUM(F6:F33)</f>
        <v>31447</v>
      </c>
      <c r="G34" s="32">
        <f t="shared" si="0"/>
        <v>98.361014669544275</v>
      </c>
      <c r="H34" s="33" t="s">
        <v>33</v>
      </c>
      <c r="I34" s="34">
        <f>SUM(I6:I33)</f>
        <v>25600</v>
      </c>
      <c r="J34" s="32">
        <f t="shared" si="1"/>
        <v>99.452235732877512</v>
      </c>
      <c r="K34" s="30" t="s">
        <v>33</v>
      </c>
      <c r="L34" s="31">
        <f>SUM(L6:L33)</f>
        <v>24953</v>
      </c>
      <c r="M34" s="32">
        <f t="shared" si="2"/>
        <v>98.671359088931936</v>
      </c>
      <c r="N34" s="30" t="s">
        <v>33</v>
      </c>
      <c r="O34" s="31">
        <f>SUM(O6:O33)</f>
        <v>23747</v>
      </c>
      <c r="P34" s="32">
        <f t="shared" si="3"/>
        <v>99.115155056554954</v>
      </c>
      <c r="Q34" s="30" t="s">
        <v>33</v>
      </c>
      <c r="R34" s="31">
        <f>SUM(R6:R33)</f>
        <v>21792</v>
      </c>
      <c r="S34" s="32">
        <f t="shared" si="4"/>
        <v>98.250676284941392</v>
      </c>
      <c r="T34" s="30" t="s">
        <v>34</v>
      </c>
      <c r="U34" s="31">
        <f>SUM(U6:U33)</f>
        <v>26208</v>
      </c>
      <c r="V34" s="32">
        <f t="shared" si="5"/>
        <v>98.216159496327379</v>
      </c>
      <c r="W34" s="30" t="s">
        <v>34</v>
      </c>
      <c r="X34" s="31">
        <f>SUM(X6:X33)</f>
        <v>15694</v>
      </c>
      <c r="Y34" s="32">
        <f t="shared" si="6"/>
        <v>98.611372918630224</v>
      </c>
    </row>
    <row r="35" spans="1:25" s="3" customFormat="1" x14ac:dyDescent="0.25">
      <c r="A35" s="29" t="s">
        <v>35</v>
      </c>
      <c r="B35" s="30" t="s">
        <v>36</v>
      </c>
      <c r="C35" s="35">
        <f>+C36-C34</f>
        <v>260</v>
      </c>
      <c r="D35" s="32">
        <f t="shared" si="7"/>
        <v>0.81571186547028918</v>
      </c>
      <c r="E35" s="30" t="s">
        <v>36</v>
      </c>
      <c r="F35" s="35">
        <f>+F36-F34</f>
        <v>524</v>
      </c>
      <c r="G35" s="32">
        <f t="shared" si="0"/>
        <v>1.6389853304557254</v>
      </c>
      <c r="H35" s="33" t="s">
        <v>36</v>
      </c>
      <c r="I35" s="36">
        <f>+I36-I34</f>
        <v>141</v>
      </c>
      <c r="J35" s="32">
        <f t="shared" si="1"/>
        <v>0.54776426712248938</v>
      </c>
      <c r="K35" s="30" t="s">
        <v>36</v>
      </c>
      <c r="L35" s="35">
        <f>+L36-L34</f>
        <v>336</v>
      </c>
      <c r="M35" s="32">
        <f t="shared" si="2"/>
        <v>1.3286409110680533</v>
      </c>
      <c r="N35" s="30" t="s">
        <v>36</v>
      </c>
      <c r="O35" s="35">
        <f>+O36-O34</f>
        <v>212</v>
      </c>
      <c r="P35" s="32">
        <f t="shared" si="3"/>
        <v>0.88484494344505205</v>
      </c>
      <c r="Q35" s="30" t="s">
        <v>36</v>
      </c>
      <c r="R35" s="35">
        <f>+R36-R34</f>
        <v>388</v>
      </c>
      <c r="S35" s="32">
        <f t="shared" si="4"/>
        <v>1.7493237150586114</v>
      </c>
      <c r="T35" s="30" t="s">
        <v>34</v>
      </c>
      <c r="U35" s="31">
        <f>+U36-U34</f>
        <v>476</v>
      </c>
      <c r="V35" s="32">
        <f t="shared" si="5"/>
        <v>1.7838405036726128</v>
      </c>
      <c r="W35" s="30" t="s">
        <v>34</v>
      </c>
      <c r="X35" s="31">
        <f>+X36-X34</f>
        <v>221</v>
      </c>
      <c r="Y35" s="32">
        <f t="shared" si="6"/>
        <v>1.388627081369777</v>
      </c>
    </row>
    <row r="36" spans="1:25" s="3" customFormat="1" x14ac:dyDescent="0.25">
      <c r="A36" s="29" t="s">
        <v>37</v>
      </c>
      <c r="B36" s="30" t="s">
        <v>36</v>
      </c>
      <c r="C36" s="31">
        <v>31874</v>
      </c>
      <c r="D36" s="32">
        <f t="shared" si="7"/>
        <v>100</v>
      </c>
      <c r="E36" s="30" t="s">
        <v>36</v>
      </c>
      <c r="F36" s="31">
        <v>31971</v>
      </c>
      <c r="G36" s="32">
        <f t="shared" si="0"/>
        <v>100</v>
      </c>
      <c r="H36" s="33" t="s">
        <v>36</v>
      </c>
      <c r="I36" s="34">
        <v>25741</v>
      </c>
      <c r="J36" s="32">
        <f t="shared" si="1"/>
        <v>100</v>
      </c>
      <c r="K36" s="30" t="s">
        <v>36</v>
      </c>
      <c r="L36" s="31">
        <v>25289</v>
      </c>
      <c r="M36" s="32">
        <f t="shared" si="2"/>
        <v>100</v>
      </c>
      <c r="N36" s="30" t="s">
        <v>36</v>
      </c>
      <c r="O36" s="31">
        <v>23959</v>
      </c>
      <c r="P36" s="32">
        <f t="shared" si="3"/>
        <v>100</v>
      </c>
      <c r="Q36" s="30" t="s">
        <v>36</v>
      </c>
      <c r="R36" s="31">
        <v>22180</v>
      </c>
      <c r="S36" s="32">
        <f t="shared" si="4"/>
        <v>100</v>
      </c>
      <c r="T36" s="30" t="s">
        <v>34</v>
      </c>
      <c r="U36" s="31">
        <v>26684</v>
      </c>
      <c r="V36" s="32">
        <f t="shared" si="5"/>
        <v>100</v>
      </c>
      <c r="W36" s="30" t="s">
        <v>34</v>
      </c>
      <c r="X36" s="31">
        <v>15915</v>
      </c>
      <c r="Y36" s="32">
        <f t="shared" si="6"/>
        <v>100</v>
      </c>
    </row>
    <row r="37" spans="1:25" x14ac:dyDescent="0.25">
      <c r="A37" s="4"/>
      <c r="B37" s="4"/>
      <c r="C37" s="4"/>
      <c r="D37" s="4"/>
      <c r="E37" s="4"/>
      <c r="F37" s="4"/>
      <c r="G37" s="4"/>
    </row>
    <row r="38" spans="1:25" x14ac:dyDescent="0.25">
      <c r="F38" s="5"/>
      <c r="J38" s="6"/>
      <c r="K38" s="7"/>
      <c r="L38" s="7"/>
      <c r="M38" s="7"/>
    </row>
    <row r="40" spans="1:25" x14ac:dyDescent="0.25">
      <c r="F40" s="5"/>
    </row>
  </sheetData>
  <mergeCells count="34">
    <mergeCell ref="A1:Y1"/>
    <mergeCell ref="A3:A5"/>
    <mergeCell ref="B3:D3"/>
    <mergeCell ref="E3:G3"/>
    <mergeCell ref="H3:J3"/>
    <mergeCell ref="K3:M3"/>
    <mergeCell ref="N3:P3"/>
    <mergeCell ref="Q3:S3"/>
    <mergeCell ref="T3:V3"/>
    <mergeCell ref="P4:P5"/>
    <mergeCell ref="W3:Y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W4:W5"/>
    <mergeCell ref="X4:X5"/>
    <mergeCell ref="Y4:Y5"/>
    <mergeCell ref="Q4:Q5"/>
    <mergeCell ref="R4:R5"/>
    <mergeCell ref="S4:S5"/>
    <mergeCell ref="T4:T5"/>
    <mergeCell ref="U4:U5"/>
    <mergeCell ref="V4:V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compostition of domestic export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Dick</dc:creator>
  <cp:lastModifiedBy>Statistics</cp:lastModifiedBy>
  <dcterms:created xsi:type="dcterms:W3CDTF">2019-06-05T18:50:04Z</dcterms:created>
  <dcterms:modified xsi:type="dcterms:W3CDTF">2019-06-19T13:26:14Z</dcterms:modified>
</cp:coreProperties>
</file>